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9E2EFBCC-1109-4607-A6B0-19247A458BC4}" xr6:coauthVersionLast="47" xr6:coauthVersionMax="47" xr10:uidLastSave="{00000000-0000-0000-0000-000000000000}"/>
  <bookViews>
    <workbookView xWindow="4800" yWindow="3570" windowWidth="20160" windowHeight="13170" xr2:uid="{C8AA8ED1-1319-4796-8FE2-B09C609131F3}"/>
  </bookViews>
  <sheets>
    <sheet name="NIWA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</calcChain>
</file>

<file path=xl/sharedStrings.xml><?xml version="1.0" encoding="utf-8"?>
<sst xmlns="http://schemas.openxmlformats.org/spreadsheetml/2006/main" count="82" uniqueCount="43">
  <si>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</si>
  <si>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</si>
  <si>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</si>
  <si>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</si>
  <si>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</si>
  <si>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</si>
  <si>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</si>
  <si>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</si>
  <si>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</si>
  <si>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</si>
  <si>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NZL</t>
  </si>
  <si>
    <t>AUK</t>
  </si>
  <si>
    <t>Auckland</t>
  </si>
  <si>
    <t>NIWA</t>
  </si>
  <si>
    <t>BOP</t>
  </si>
  <si>
    <t>Tauranga</t>
  </si>
  <si>
    <t>CAN</t>
  </si>
  <si>
    <t>Christchurch</t>
  </si>
  <si>
    <t>OTA</t>
  </si>
  <si>
    <t>Dunedin</t>
  </si>
  <si>
    <t>HKB</t>
  </si>
  <si>
    <t>Napier</t>
  </si>
  <si>
    <t>WKO</t>
  </si>
  <si>
    <t>Hamilton</t>
  </si>
  <si>
    <t>STL</t>
  </si>
  <si>
    <t>Invercargill</t>
  </si>
  <si>
    <t>MWT</t>
  </si>
  <si>
    <t>Paraparaumu</t>
  </si>
  <si>
    <t>NTL</t>
  </si>
  <si>
    <t>Kaitaia</t>
  </si>
  <si>
    <t>NSN</t>
  </si>
  <si>
    <t>Nelson</t>
  </si>
  <si>
    <t>TKI</t>
  </si>
  <si>
    <t>New Plymouth</t>
  </si>
  <si>
    <t>Lauder</t>
  </si>
  <si>
    <t>Queenstown</t>
  </si>
  <si>
    <t>Rotorua</t>
  </si>
  <si>
    <t>Taupo-Turangi</t>
  </si>
  <si>
    <t>WTC</t>
  </si>
  <si>
    <t>Hokitika</t>
  </si>
  <si>
    <t>WGN</t>
  </si>
  <si>
    <t>Wairarapa-Masterton</t>
  </si>
  <si>
    <t>Wellington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</si>
</sst>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17D5-F73E-43F9-A3F3-B0C39F3AB8CF}">
  <dimension ref="A1:J1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42578125" bestFit="1" customWidth="1"/>
    <col min="3" max="3" width="20.28515625" bestFit="1" customWidth="1"/>
    <col min="4" max="5" width="7" bestFit="1" customWidth="1"/>
    <col min="7" max="7" width="10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931190</v>
      </c>
      <c r="E2" t="s">
        <v>13</v>
      </c>
      <c r="F2">
        <v>-37.01</v>
      </c>
      <c r="G2">
        <v>174.79</v>
      </c>
      <c r="H2">
        <v>12</v>
      </c>
      <c r="I2">
        <v>33</v>
      </c>
      <c r="J2" t="str">
        <f>HYPERLINK("https://climate.onebuilding.org/WMO_Region_5_Southwest_Pacific/NZL_New_Zealand/AUK_Auckland/NZL_AUK_Auckland.AK.931190_NIWA.zip")</f>
        <v>https://climate.onebuilding.org/WMO_Region_5_Southwest_Pacific/NZL_New_Zealand/AUK_Auckland/NZL_AUK_Auckland.AK.931190_NIWA.zip</v>
      </c>
    </row>
    <row r="3" spans="1:10" x14ac:dyDescent="0.25">
      <c r="A3" t="s">
        <v>10</v>
      </c>
      <c r="B3" t="s">
        <v>14</v>
      </c>
      <c r="C3" t="s">
        <v>15</v>
      </c>
      <c r="D3">
        <v>931850</v>
      </c>
      <c r="E3" t="s">
        <v>13</v>
      </c>
      <c r="F3">
        <v>-37.67</v>
      </c>
      <c r="G3">
        <v>176.2</v>
      </c>
      <c r="H3">
        <v>12</v>
      </c>
      <c r="I3">
        <v>4</v>
      </c>
      <c r="J3" t="str">
        <f>HYPERLINK("https://climate.onebuilding.org/WMO_Region_5_Southwest_Pacific/NZL_New_Zealand/BOP_Bay_of_Plenty/NZL_BOP_Tauranga.BP.931850_NIWA.zip")</f>
        <v>https://climate.onebuilding.org/WMO_Region_5_Southwest_Pacific/NZL_New_Zealand/BOP_Bay_of_Plenty/NZL_BOP_Tauranga.BP.931850_NIWA.zip</v>
      </c>
    </row>
    <row r="4" spans="1:10" x14ac:dyDescent="0.25">
      <c r="A4" t="s">
        <v>10</v>
      </c>
      <c r="B4" t="s">
        <v>16</v>
      </c>
      <c r="C4" t="s">
        <v>17</v>
      </c>
      <c r="D4">
        <v>937800</v>
      </c>
      <c r="E4" t="s">
        <v>13</v>
      </c>
      <c r="F4">
        <v>-43.49</v>
      </c>
      <c r="G4">
        <v>172.54</v>
      </c>
      <c r="H4">
        <v>12</v>
      </c>
      <c r="I4">
        <v>37</v>
      </c>
      <c r="J4" t="str">
        <f>HYPERLINK("https://climate.onebuilding.org/WMO_Region_5_Southwest_Pacific/NZL_New_Zealand/CAN_Canterbury/NZL_CAN_Christchurch.CC.937800_NIWA.zip")</f>
        <v>https://climate.onebuilding.org/WMO_Region_5_Southwest_Pacific/NZL_New_Zealand/CAN_Canterbury/NZL_CAN_Christchurch.CC.937800_NIWA.zip</v>
      </c>
    </row>
    <row r="5" spans="1:10" x14ac:dyDescent="0.25">
      <c r="A5" t="s">
        <v>10</v>
      </c>
      <c r="B5" t="s">
        <v>18</v>
      </c>
      <c r="C5" t="s">
        <v>19</v>
      </c>
      <c r="D5">
        <v>938910</v>
      </c>
      <c r="E5" t="s">
        <v>13</v>
      </c>
      <c r="F5">
        <v>-45.9</v>
      </c>
      <c r="G5">
        <v>170.51</v>
      </c>
      <c r="H5">
        <v>12</v>
      </c>
      <c r="I5">
        <v>2</v>
      </c>
      <c r="J5" t="str">
        <f>HYPERLINK("https://climate.onebuilding.org/WMO_Region_5_Southwest_Pacific/NZL_New_Zealand/OTA_Otago/NZL_OTA_Dunedin.DN.938910_NIWA.zip")</f>
        <v>https://climate.onebuilding.org/WMO_Region_5_Southwest_Pacific/NZL_New_Zealand/OTA_Otago/NZL_OTA_Dunedin.DN.938910_NIWA.zip</v>
      </c>
    </row>
    <row r="6" spans="1:10" x14ac:dyDescent="0.25">
      <c r="A6" t="s">
        <v>10</v>
      </c>
      <c r="B6" t="s">
        <v>20</v>
      </c>
      <c r="C6" t="s">
        <v>21</v>
      </c>
      <c r="D6">
        <v>933730</v>
      </c>
      <c r="E6" t="s">
        <v>13</v>
      </c>
      <c r="F6">
        <v>-39.46</v>
      </c>
      <c r="G6">
        <v>176.86</v>
      </c>
      <c r="H6">
        <v>12</v>
      </c>
      <c r="I6">
        <v>3</v>
      </c>
      <c r="J6" t="str">
        <f>HYPERLINK("https://climate.onebuilding.org/WMO_Region_5_Southwest_Pacific/NZL_New_Zealand/HKB_Hawkes_Bay/NZL_HKB_Napier.EC.933730_NIWA.zip")</f>
        <v>https://climate.onebuilding.org/WMO_Region_5_Southwest_Pacific/NZL_New_Zealand/HKB_Hawkes_Bay/NZL_HKB_Napier.EC.933730_NIWA.zip</v>
      </c>
    </row>
    <row r="7" spans="1:10" x14ac:dyDescent="0.25">
      <c r="A7" t="s">
        <v>10</v>
      </c>
      <c r="B7" t="s">
        <v>22</v>
      </c>
      <c r="C7" t="s">
        <v>23</v>
      </c>
      <c r="D7">
        <v>931730</v>
      </c>
      <c r="E7" t="s">
        <v>13</v>
      </c>
      <c r="F7">
        <v>-37.78</v>
      </c>
      <c r="G7">
        <v>175.31</v>
      </c>
      <c r="H7">
        <v>12</v>
      </c>
      <c r="I7">
        <v>40</v>
      </c>
      <c r="J7" t="str">
        <f>HYPERLINK("https://climate.onebuilding.org/WMO_Region_5_Southwest_Pacific/NZL_New_Zealand/WKO_Waikato/NZL_WKO_Hamilton.HN.931730_NIWA.zip")</f>
        <v>https://climate.onebuilding.org/WMO_Region_5_Southwest_Pacific/NZL_New_Zealand/WKO_Waikato/NZL_WKO_Hamilton.HN.931730_NIWA.zip</v>
      </c>
    </row>
    <row r="8" spans="1:10" x14ac:dyDescent="0.25">
      <c r="A8" t="s">
        <v>10</v>
      </c>
      <c r="B8" t="s">
        <v>24</v>
      </c>
      <c r="C8" t="s">
        <v>25</v>
      </c>
      <c r="D8">
        <v>938450</v>
      </c>
      <c r="E8" t="s">
        <v>13</v>
      </c>
      <c r="F8">
        <v>-46.42</v>
      </c>
      <c r="G8">
        <v>168.33</v>
      </c>
      <c r="H8">
        <v>12</v>
      </c>
      <c r="I8">
        <v>0</v>
      </c>
      <c r="J8" t="str">
        <f>HYPERLINK("https://climate.onebuilding.org/WMO_Region_5_Southwest_Pacific/NZL_New_Zealand/STL_Southland/NZL_STL_Invercargill.IN.938450_NIWA.zip")</f>
        <v>https://climate.onebuilding.org/WMO_Region_5_Southwest_Pacific/NZL_New_Zealand/STL_Southland/NZL_STL_Invercargill.IN.938450_NIWA.zip</v>
      </c>
    </row>
    <row r="9" spans="1:10" x14ac:dyDescent="0.25">
      <c r="A9" t="s">
        <v>10</v>
      </c>
      <c r="B9" t="s">
        <v>26</v>
      </c>
      <c r="C9" t="s">
        <v>27</v>
      </c>
      <c r="D9">
        <v>934200</v>
      </c>
      <c r="E9" t="s">
        <v>13</v>
      </c>
      <c r="F9">
        <v>-40.909999999999997</v>
      </c>
      <c r="G9">
        <v>174.98</v>
      </c>
      <c r="H9">
        <v>12</v>
      </c>
      <c r="I9">
        <v>5</v>
      </c>
      <c r="J9" t="str">
        <f>HYPERLINK("https://climate.onebuilding.org/WMO_Region_5_Southwest_Pacific/NZL_New_Zealand/MWT_Manawatu_Wanganui/NZL_MWT_Paraparaumu.MW.934200_NIWA.zip")</f>
        <v>https://climate.onebuilding.org/WMO_Region_5_Southwest_Pacific/NZL_New_Zealand/MWT_Manawatu_Wanganui/NZL_MWT_Paraparaumu.MW.934200_NIWA.zip</v>
      </c>
    </row>
    <row r="10" spans="1:10" x14ac:dyDescent="0.25">
      <c r="A10" t="s">
        <v>10</v>
      </c>
      <c r="B10" t="s">
        <v>28</v>
      </c>
      <c r="C10" t="s">
        <v>29</v>
      </c>
      <c r="D10">
        <v>930120</v>
      </c>
      <c r="E10" t="s">
        <v>13</v>
      </c>
      <c r="F10">
        <v>-35.130000000000003</v>
      </c>
      <c r="G10">
        <v>173.26</v>
      </c>
      <c r="H10">
        <v>12</v>
      </c>
      <c r="I10">
        <v>85</v>
      </c>
      <c r="J10" t="str">
        <f>HYPERLINK("https://climate.onebuilding.org/WMO_Region_5_Southwest_Pacific/NZL_New_Zealand/NTL_Northland/NZL_NTL_Kaitaia.NL.930120_NIWA.zip")</f>
        <v>https://climate.onebuilding.org/WMO_Region_5_Southwest_Pacific/NZL_New_Zealand/NTL_Northland/NZL_NTL_Kaitaia.NL.930120_NIWA.zip</v>
      </c>
    </row>
    <row r="11" spans="1:10" x14ac:dyDescent="0.25">
      <c r="A11" t="s">
        <v>10</v>
      </c>
      <c r="B11" t="s">
        <v>30</v>
      </c>
      <c r="C11" t="s">
        <v>31</v>
      </c>
      <c r="D11">
        <v>935460</v>
      </c>
      <c r="E11" t="s">
        <v>13</v>
      </c>
      <c r="F11">
        <v>-41.3</v>
      </c>
      <c r="G11">
        <v>173.22</v>
      </c>
      <c r="H11">
        <v>12</v>
      </c>
      <c r="I11">
        <v>4</v>
      </c>
      <c r="J11" t="str">
        <f>HYPERLINK("https://climate.onebuilding.org/WMO_Region_5_Southwest_Pacific/NZL_New_Zealand/NSN_Nelson/NZL_NSN_Nelson.NM.935460_NIWA.zip")</f>
        <v>https://climate.onebuilding.org/WMO_Region_5_Southwest_Pacific/NZL_New_Zealand/NSN_Nelson/NZL_NSN_Nelson.NM.935460_NIWA.zip</v>
      </c>
    </row>
    <row r="12" spans="1:10" x14ac:dyDescent="0.25">
      <c r="A12" t="s">
        <v>10</v>
      </c>
      <c r="B12" t="s">
        <v>32</v>
      </c>
      <c r="C12" t="s">
        <v>33</v>
      </c>
      <c r="D12">
        <v>933090</v>
      </c>
      <c r="E12" t="s">
        <v>13</v>
      </c>
      <c r="F12">
        <v>-39.01</v>
      </c>
      <c r="G12">
        <v>174.18</v>
      </c>
      <c r="H12">
        <v>12</v>
      </c>
      <c r="I12">
        <v>30</v>
      </c>
      <c r="J12" t="str">
        <f>HYPERLINK("https://climate.onebuilding.org/WMO_Region_5_Southwest_Pacific/NZL_New_Zealand/TKI_Taranaki/NZL_TKI_New.Plymouth.NP.933090_NIWA.zip")</f>
        <v>https://climate.onebuilding.org/WMO_Region_5_Southwest_Pacific/NZL_New_Zealand/TKI_Taranaki/NZL_TKI_New.Plymouth.NP.933090_NIWA.zip</v>
      </c>
    </row>
    <row r="13" spans="1:10" x14ac:dyDescent="0.25">
      <c r="A13" t="s">
        <v>10</v>
      </c>
      <c r="B13" t="s">
        <v>18</v>
      </c>
      <c r="C13" t="s">
        <v>34</v>
      </c>
      <c r="D13">
        <v>938510</v>
      </c>
      <c r="E13" t="s">
        <v>13</v>
      </c>
      <c r="F13">
        <v>-45.04</v>
      </c>
      <c r="G13">
        <v>169.69</v>
      </c>
      <c r="H13">
        <v>12</v>
      </c>
      <c r="I13">
        <v>370</v>
      </c>
      <c r="J13" t="str">
        <f>HYPERLINK("https://climate.onebuilding.org/WMO_Region_5_Southwest_Pacific/NZL_New_Zealand/OTA_Otago/NZL_OTA_Lauder.OC.938510_NIWA.zip")</f>
        <v>https://climate.onebuilding.org/WMO_Region_5_Southwest_Pacific/NZL_New_Zealand/OTA_Otago/NZL_OTA_Lauder.OC.938510_NIWA.zip</v>
      </c>
    </row>
    <row r="14" spans="1:10" x14ac:dyDescent="0.25">
      <c r="A14" t="s">
        <v>10</v>
      </c>
      <c r="B14" t="s">
        <v>18</v>
      </c>
      <c r="C14" t="s">
        <v>35</v>
      </c>
      <c r="D14">
        <v>938310</v>
      </c>
      <c r="E14" t="s">
        <v>13</v>
      </c>
      <c r="F14">
        <v>-45.02</v>
      </c>
      <c r="G14">
        <v>168.74</v>
      </c>
      <c r="H14">
        <v>12</v>
      </c>
      <c r="I14">
        <v>354</v>
      </c>
      <c r="J14" t="str">
        <f>HYPERLINK("https://climate.onebuilding.org/WMO_Region_5_Southwest_Pacific/NZL_New_Zealand/OTA_Otago/NZL_OTA_Queenstown.QL.938310_NIWA.zip")</f>
        <v>https://climate.onebuilding.org/WMO_Region_5_Southwest_Pacific/NZL_New_Zealand/OTA_Otago/NZL_OTA_Queenstown.QL.938310_NIWA.zip</v>
      </c>
    </row>
    <row r="15" spans="1:10" x14ac:dyDescent="0.25">
      <c r="A15" t="s">
        <v>10</v>
      </c>
      <c r="B15" t="s">
        <v>22</v>
      </c>
      <c r="C15" t="s">
        <v>36</v>
      </c>
      <c r="D15">
        <v>932470</v>
      </c>
      <c r="E15" t="s">
        <v>13</v>
      </c>
      <c r="F15">
        <v>-38.11</v>
      </c>
      <c r="G15">
        <v>176.32</v>
      </c>
      <c r="H15">
        <v>12</v>
      </c>
      <c r="I15">
        <v>283</v>
      </c>
      <c r="J15" t="str">
        <f>HYPERLINK("https://climate.onebuilding.org/WMO_Region_5_Southwest_Pacific/NZL_New_Zealand/WKO_Waikato/NZL_WKO_Rotorua.RR.932470_NIWA.zip")</f>
        <v>https://climate.onebuilding.org/WMO_Region_5_Southwest_Pacific/NZL_New_Zealand/WKO_Waikato/NZL_WKO_Rotorua.RR.932470_NIWA.zip</v>
      </c>
    </row>
    <row r="16" spans="1:10" x14ac:dyDescent="0.25">
      <c r="A16" t="s">
        <v>10</v>
      </c>
      <c r="B16" t="s">
        <v>22</v>
      </c>
      <c r="C16" t="s">
        <v>37</v>
      </c>
      <c r="D16">
        <v>932450</v>
      </c>
      <c r="E16" t="s">
        <v>13</v>
      </c>
      <c r="F16">
        <v>-38.99</v>
      </c>
      <c r="G16">
        <v>175.81</v>
      </c>
      <c r="H16">
        <v>12</v>
      </c>
      <c r="I16">
        <v>375</v>
      </c>
      <c r="J16" t="str">
        <f>HYPERLINK("https://climate.onebuilding.org/WMO_Region_5_Southwest_Pacific/NZL_New_Zealand/WKO_Waikato/NZL_WKO_Taupo-Turangi.TP.932450_NIWA.zip")</f>
        <v>https://climate.onebuilding.org/WMO_Region_5_Southwest_Pacific/NZL_New_Zealand/WKO_Waikato/NZL_WKO_Taupo-Turangi.TP.932450_NIWA.zip</v>
      </c>
    </row>
    <row r="17" spans="1:10" x14ac:dyDescent="0.25">
      <c r="A17" t="s">
        <v>10</v>
      </c>
      <c r="B17" t="s">
        <v>38</v>
      </c>
      <c r="C17" t="s">
        <v>39</v>
      </c>
      <c r="D17">
        <v>936150</v>
      </c>
      <c r="E17" t="s">
        <v>13</v>
      </c>
      <c r="F17">
        <v>-42.72</v>
      </c>
      <c r="G17">
        <v>170.98</v>
      </c>
      <c r="H17">
        <v>12</v>
      </c>
      <c r="I17">
        <v>38</v>
      </c>
      <c r="J17" t="str">
        <f>HYPERLINK("https://climate.onebuilding.org/WMO_Region_5_Southwest_Pacific/NZL_New_Zealand/WTC_West_Coast/NZL_WTC_Hokitika.WC.936150_NIWA.zip")</f>
        <v>https://climate.onebuilding.org/WMO_Region_5_Southwest_Pacific/NZL_New_Zealand/WTC_West_Coast/NZL_WTC_Hokitika.WC.936150_NIWA.zip</v>
      </c>
    </row>
    <row r="18" spans="1:10" x14ac:dyDescent="0.25">
      <c r="A18" t="s">
        <v>10</v>
      </c>
      <c r="B18" t="s">
        <v>40</v>
      </c>
      <c r="C18" t="s">
        <v>41</v>
      </c>
      <c r="D18">
        <v>934710</v>
      </c>
      <c r="E18" t="s">
        <v>13</v>
      </c>
      <c r="F18">
        <v>-41.02</v>
      </c>
      <c r="G18">
        <v>175.62</v>
      </c>
      <c r="H18">
        <v>12</v>
      </c>
      <c r="I18">
        <v>91</v>
      </c>
      <c r="J18" t="str">
        <f>HYPERLINK("https://climate.onebuilding.org/WMO_Region_5_Southwest_Pacific/NZL_New_Zealand/WGN_Wellington/NZL_WGN_Masterton.WI.934710_NIWA.zip")</f>
        <v>https://climate.onebuilding.org/WMO_Region_5_Southwest_Pacific/NZL_New_Zealand/WGN_Wellington/NZL_WGN_Masterton.WI.934710_NIWA.zip</v>
      </c>
    </row>
    <row r="19" spans="1:10" x14ac:dyDescent="0.25">
      <c r="A19" t="s">
        <v>10</v>
      </c>
      <c r="B19" t="s">
        <v>40</v>
      </c>
      <c r="C19" t="s">
        <v>42</v>
      </c>
      <c r="D19">
        <v>934360</v>
      </c>
      <c r="E19" t="s">
        <v>13</v>
      </c>
      <c r="F19">
        <v>-41.41</v>
      </c>
      <c r="G19">
        <v>174.87</v>
      </c>
      <c r="H19">
        <v>12</v>
      </c>
      <c r="I19">
        <v>79</v>
      </c>
      <c r="J19" t="str">
        <f>HYPERLINK("https://climate.onebuilding.org/WMO_Region_5_Southwest_Pacific/NZL_New_Zealand/WGN_Wellington/NZL_WGN_Wellington.WN.934360_NIWA.zip")</f>
        <v>https://climate.onebuilding.org/WMO_Region_5_Southwest_Pacific/NZL_New_Zealand/WGN_Wellington/NZL_WGN_Wellington.WN.934360_NIWA.zip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NIWA_EPW_Processing_locations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2024-08-22T13:38:59Z</dcterms:created>
  <dcterms:modified xsi:type="dcterms:W3CDTF">2024-08-22T13:38:59Z</dcterms:modified>
</cp:coreProperties>
</file>